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<sst xmlns="http://schemas.openxmlformats.org/spreadsheetml/2006/main" count="32" uniqueCount="32">
  <si>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</si>
  <si>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</si>
  <si>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</si>
  <si>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</si>
  <si>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TX_44 "GIRA" formado por mecanismo de conmutación para automatización del sistema de alumbrado, gama Standard System 3000, referencia 540500, detector de presencia, antivandálico, de material termoplástico color blanco acabado brillante, con grado de protección IP40, gama TX_44 System 3000, referencia 537366 y marco embellecedor antivandálico, para 1 elemento de material termoplástico color blanco acabado brillante, con junta de estanqueidad grado de protección IP44, gama TX_44, referencia 021166.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</si>
  <si>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</si>
  <si>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</si>
  <si>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</si>
  <si>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</si>
  <si>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</si>
  <si>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</si>
  <si>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</si>
  <si>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mt34gir090b</t>
  </si>
  <si>
    <t xml:space="preserve">Ud</t>
  </si>
  <si>
    <t xml:space="preserve">Mecanismo de conmutación para automatización del sistema de alumbrado, gama Standard System 3000, referencia 540500 "GIRA", tensión de alimentación 230 V, para empotrar.</t>
  </si>
  <si>
    <t xml:space="preserve">mt34gir891k</t>
  </si>
  <si>
    <t xml:space="preserve">Ud</t>
  </si>
  <si>
    <t xml:space="preserve">Detector de presencia, antivandálico, de material termoplástico color blanco acabado brillante, con grado de protección IP40, gama TX_44 System 3000, referencia 537366 "GIRA", regulable en sensibilidad lumínica, ángulo de detección de 180° con alcance frontal de 32 m y lateral de 19 m, y altura máxima de instalación 1,1 m, con resistencia a los rayos UV y a la intemperie.</t>
  </si>
  <si>
    <t xml:space="preserve">mt33gir801mb</t>
  </si>
  <si>
    <t xml:space="preserve">Ud</t>
  </si>
  <si>
    <t xml:space="preserve">Marco embellecedor antivandálico, para 1 elemento de material termoplástico color blanco acabado brillante, con junta de estanqueidad grado de protección IP44, gama TX_44, referencia 021166 "GIRA",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</si>
  <si>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</si>
  <si>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</si>
  <si>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</si>
  <si>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</si>
  <si>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</si>
  <si>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</si>
  <si>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</si>
  <si>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</si>
  <si>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</si>
  <si>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9,59€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</si>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</sst>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86.44</v>
      </c>
      <c r="H10" s="12">
        <f ca="1">ROUND(INDIRECT(ADDRESS(ROW()+(0), COLUMN()+(-2), 1))*INDIRECT(ADDRESS(ROW()+(0), COLUMN()+(-1), 1)), 2)</f>
        <v>86.44</v>
      </c>
    </row>
    <row r="11" spans="1:8" ht="55.50" thickBot="1" customHeight="1">
      <c r="A11" s="1" t="s">
        <v>15</v>
      </c>
      <c r="B11" s="1"/>
      <c r="C11" s="10" t="s">
        <v>16</v>
      </c>
      <c r="D11" s="10"/>
      <c r="E11" s="1" t="s">
        <v>17</v>
      </c>
      <c r="F11" s="11">
        <v>1</v>
      </c>
      <c r="G11" s="12">
        <v>84.97</v>
      </c>
      <c r="H11" s="12">
        <f ca="1">ROUND(INDIRECT(ADDRESS(ROW()+(0), COLUMN()+(-2), 1))*INDIRECT(ADDRESS(ROW()+(0), COLUMN()+(-1), 1)), 2)</f>
        <v>84.97</v>
      </c>
    </row>
    <row r="12" spans="1:8" ht="45.00" thickBot="1" customHeight="1">
      <c r="A12" s="1" t="s">
        <v>18</v>
      </c>
      <c r="B12" s="1"/>
      <c r="C12" s="10" t="s">
        <v>19</v>
      </c>
      <c r="D12" s="10"/>
      <c r="E12" s="1" t="s">
        <v>20</v>
      </c>
      <c r="F12" s="13">
        <v>1</v>
      </c>
      <c r="G12" s="14">
        <v>12.28</v>
      </c>
      <c r="H12" s="14">
        <f ca="1">ROUND(INDIRECT(ADDRESS(ROW()+(0), COLUMN()+(-2), 1))*INDIRECT(ADDRESS(ROW()+(0), COLUMN()+(-1), 1)), 2)</f>
        <v>12.28</v>
      </c>
    </row>
    <row r="13" spans="1:8" ht="13.50" thickBot="1" customHeight="1">
      <c r="A13" s="15"/>
      <c r="B13" s="15"/>
      <c r="C13" s="15"/>
      <c r="D13" s="15"/>
      <c r="E13" s="15"/>
      <c r="F13" s="9" t="s">
        <v>21</v>
      </c>
      <c r="G13" s="9"/>
      <c r="H13" s="17">
        <f ca="1">ROUND(SUM(INDIRECT(ADDRESS(ROW()+(-1), COLUMN()+(0), 1)),INDIRECT(ADDRESS(ROW()+(-2), COLUMN()+(0), 1)),INDIRECT(ADDRESS(ROW()+(-3), COLUMN()+(0), 1))), 2)</f>
        <v>183.69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0.19</v>
      </c>
      <c r="G15" s="14">
        <v>22.74</v>
      </c>
      <c r="H15" s="14">
        <f ca="1">ROUND(INDIRECT(ADDRESS(ROW()+(0), COLUMN()+(-2), 1))*INDIRECT(ADDRESS(ROW()+(0), COLUMN()+(-1), 1)), 2)</f>
        <v>4.32</v>
      </c>
    </row>
    <row r="16" spans="1:8" ht="13.50" thickBot="1" customHeight="1">
      <c r="A16" s="15"/>
      <c r="B16" s="15"/>
      <c r="C16" s="15"/>
      <c r="D16" s="15"/>
      <c r="E16" s="15"/>
      <c r="F16" s="9" t="s">
        <v>26</v>
      </c>
      <c r="G16" s="9"/>
      <c r="H16" s="17">
        <f ca="1">ROUND(SUM(INDIRECT(ADDRESS(ROW()+(-1), COLUMN()+(0), 1))), 2)</f>
        <v>4.32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188.01</v>
      </c>
      <c r="H18" s="14">
        <f ca="1">ROUND(INDIRECT(ADDRESS(ROW()+(0), COLUMN()+(-2), 1))*INDIRECT(ADDRESS(ROW()+(0), COLUMN()+(-1), 1))/100, 2)</f>
        <v>3.76</v>
      </c>
    </row>
    <row r="19" spans="1:8" ht="13.50" thickBot="1" customHeight="1">
      <c r="A19" s="21" t="s">
        <v>30</v>
      </c>
      <c r="B19" s="21"/>
      <c r="C19" s="22"/>
      <c r="D19" s="22"/>
      <c r="E19" s="23"/>
      <c r="F19" s="24" t="s">
        <v>31</v>
      </c>
      <c r="G19" s="25"/>
      <c r="H19" s="26">
        <f ca="1">ROUND(SUM(INDIRECT(ADDRESS(ROW()+(-1), COLUMN()+(0), 1)),INDIRECT(ADDRESS(ROW()+(-3), COLUMN()+(0), 1)),INDIRECT(ADDRESS(ROW()+(-6), COLUMN()+(0), 1))), 2)</f>
        <v>191.77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