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<sst xmlns="http://schemas.openxmlformats.org/spreadsheetml/2006/main" count="29" uniqueCount="29">
  <si>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</si>
  <si>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IEM062</t>
  </si>
  <si>
    <t xml:space="preserve">Ud</t>
  </si>
  <si>
    <t xml:space="preserve">Base de toma de corriente, empotrada, antivandálica.</t>
  </si>
  <si>
    <r>
      <rPr>
        <sz val="8.25"/>
        <color rgb="FF000000"/>
        <rFont val="Arial"/>
        <family val="2"/>
      </rPr>
      <t xml:space="preserve">Base de toma de corriente, antivandálica, con tapa abatible, bipolar con contacto de tierra (2P+T), tipo Schuko, con grado de protección IP44, de intensidad asignada 16 A, tensión asignada 250 V, gama TX44 "GIRA" formada por mecanismo para base de toma de corriente con contacto de tierra (2P+T), tipo Schuko, con tapa abatible antivandálica con símbolo, obturador para protección infantil y conexión mediante bornes con tornillo, con embellecedor de material termoplástico color blanco acabado brillante, con grado de protección IP44, gama TX44, referencia 445466 y marco embellecedor antivandálico, para 1 elemento de material termoplástico color blanco acabado brillante, con junta de estanqueidad grado de protección IP44, gama TX44, referencia 021166. Instalación empotrada. El precio no incluye la caja para mecanismo empotrado.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</si>
  <si>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</si>
  <si>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</si>
  <si>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</si>
  <si>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</si>
  <si>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</si>
  <si>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</si>
  <si>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</si>
  <si>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mt33gir874j</t>
  </si>
  <si>
    <t xml:space="preserve">Ud</t>
  </si>
  <si>
    <t xml:space="preserve">Mecanismo para base de toma de corriente con contacto de tierra (2P+T), tipo Schuko, con tapa abatible antivandálica con símbolo, obturador para protección infantil y conexión mediante bornes con tornillo, con embellecedor de material termoplástico color blanco acabado brillante, con grado de protección IP44, gama TX44, referencia 445466 "GIRA", intensidad asignada 16 A, tensión asignada 250 V, con resistencia a los rayos UV y a la intemperie, para empotrar.</t>
  </si>
  <si>
    <t xml:space="preserve">mt33gir801mb</t>
  </si>
  <si>
    <t xml:space="preserve">Ud</t>
  </si>
  <si>
    <t xml:space="preserve">Marco embellecedor antivandálico, para 1 elemento de material termoplástico color blanco acabado brillante, con junta de estanqueidad grado de protección IP44, gama TX44, referencia 021166 "GIRA", de montaje fácil (sin herramientas) y desmontaje con destornillador Torx T9 o T10.</t>
  </si>
  <si>
    <t xml:space="preserve">Subtotal materiales:</t>
  </si>
  <si>
    <t xml:space="preserve">Mano de obra</t>
  </si>
  <si>
    <t xml:space="preserve">mo003</t>
  </si>
  <si>
    <t xml:space="preserve">h</t>
  </si>
  <si>
    <t xml:space="preserve">Oficial 1ª electricista.</t>
  </si>
  <si>
    <t xml:space="preserve">Subtotal mano de obra:</t>
  </si>
  <si>
    <t xml:space="preserve">Costes directos complementarios</t>
  </si>
  <si>
    <t xml:space="preserve">%</t>
  </si>
  <si>
    <t xml:space="preserve">Costes directos complementarios</t>
  </si>
  <si>
    <t xml:space="preserve">Coste de mantenimiento decenal: 1,54€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</si>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</sst>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5.10" customWidth="1"/>
    <col min="3" max="3" width="1.02" customWidth="1"/>
    <col min="4" max="4" width="6.63" customWidth="1"/>
    <col min="5" max="5" width="75.14"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66.00" thickBot="1" customHeight="1">
      <c r="A10" s="1" t="s">
        <v>12</v>
      </c>
      <c r="B10" s="1"/>
      <c r="C10" s="10" t="s">
        <v>13</v>
      </c>
      <c r="D10" s="10"/>
      <c r="E10" s="1" t="s">
        <v>14</v>
      </c>
      <c r="F10" s="11">
        <v>1</v>
      </c>
      <c r="G10" s="12">
        <v>19.35</v>
      </c>
      <c r="H10" s="12">
        <f ca="1">ROUND(INDIRECT(ADDRESS(ROW()+(0), COLUMN()+(-2), 1))*INDIRECT(ADDRESS(ROW()+(0), COLUMN()+(-1), 1)), 2)</f>
        <v>19.35</v>
      </c>
    </row>
    <row r="11" spans="1:8" ht="45.00" thickBot="1" customHeight="1">
      <c r="A11" s="1" t="s">
        <v>15</v>
      </c>
      <c r="B11" s="1"/>
      <c r="C11" s="10" t="s">
        <v>16</v>
      </c>
      <c r="D11" s="10"/>
      <c r="E11" s="1" t="s">
        <v>17</v>
      </c>
      <c r="F11" s="13">
        <v>1</v>
      </c>
      <c r="G11" s="14">
        <v>13.23</v>
      </c>
      <c r="H11" s="14">
        <f ca="1">ROUND(INDIRECT(ADDRESS(ROW()+(0), COLUMN()+(-2), 1))*INDIRECT(ADDRESS(ROW()+(0), COLUMN()+(-1), 1)), 2)</f>
        <v>13.23</v>
      </c>
    </row>
    <row r="12" spans="1:8" ht="13.50" thickBot="1" customHeight="1">
      <c r="A12" s="15"/>
      <c r="B12" s="15"/>
      <c r="C12" s="15"/>
      <c r="D12" s="15"/>
      <c r="E12" s="15"/>
      <c r="F12" s="9" t="s">
        <v>18</v>
      </c>
      <c r="G12" s="9"/>
      <c r="H12" s="17">
        <f ca="1">ROUND(SUM(INDIRECT(ADDRESS(ROW()+(-1), COLUMN()+(0), 1)),INDIRECT(ADDRESS(ROW()+(-2), COLUMN()+(0), 1))), 2)</f>
        <v>32.58</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3">
        <v>0.215</v>
      </c>
      <c r="G14" s="14">
        <v>23.74</v>
      </c>
      <c r="H14" s="14">
        <f ca="1">ROUND(INDIRECT(ADDRESS(ROW()+(0), COLUMN()+(-2), 1))*INDIRECT(ADDRESS(ROW()+(0), COLUMN()+(-1), 1)), 2)</f>
        <v>5.1</v>
      </c>
    </row>
    <row r="15" spans="1:8" ht="13.50" thickBot="1" customHeight="1">
      <c r="A15" s="15"/>
      <c r="B15" s="15"/>
      <c r="C15" s="15"/>
      <c r="D15" s="15"/>
      <c r="E15" s="15"/>
      <c r="F15" s="9" t="s">
        <v>23</v>
      </c>
      <c r="G15" s="9"/>
      <c r="H15" s="17">
        <f ca="1">ROUND(SUM(INDIRECT(ADDRESS(ROW()+(-1), COLUMN()+(0), 1))), 2)</f>
        <v>5.1</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3">
        <v>2</v>
      </c>
      <c r="G17" s="14">
        <f ca="1">ROUND(SUM(INDIRECT(ADDRESS(ROW()+(-2), COLUMN()+(1), 1)),INDIRECT(ADDRESS(ROW()+(-5), COLUMN()+(1), 1))), 2)</f>
        <v>37.68</v>
      </c>
      <c r="H17" s="14">
        <f ca="1">ROUND(INDIRECT(ADDRESS(ROW()+(0), COLUMN()+(-2), 1))*INDIRECT(ADDRESS(ROW()+(0), COLUMN()+(-1), 1))/100, 2)</f>
        <v>0.75</v>
      </c>
    </row>
    <row r="18" spans="1:8" ht="13.50" thickBot="1" customHeight="1">
      <c r="A18" s="21" t="s">
        <v>27</v>
      </c>
      <c r="B18" s="21"/>
      <c r="C18" s="22"/>
      <c r="D18" s="22"/>
      <c r="E18" s="23"/>
      <c r="F18" s="24" t="s">
        <v>28</v>
      </c>
      <c r="G18" s="25"/>
      <c r="H18" s="26">
        <f ca="1">ROUND(SUM(INDIRECT(ADDRESS(ROW()+(-1), COLUMN()+(0), 1)),INDIRECT(ADDRESS(ROW()+(-3), COLUMN()+(0), 1)),INDIRECT(ADDRESS(ROW()+(-6), COLUMN()+(0), 1))), 2)</f>
        <v>38.43</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