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<sst xmlns="http://schemas.openxmlformats.org/spreadsheetml/2006/main" count="32" uniqueCount="32">
  <si>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</si>
  <si>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IEM120</t>
  </si>
  <si>
    <t xml:space="preserve">Ud</t>
  </si>
  <si>
    <t xml:space="preserve">Detector de presencia, empotrado.</t>
  </si>
  <si>
    <r>
      <rPr>
        <sz val="8.25"/>
        <color rgb="FF000000"/>
        <rFont val="Arial"/>
        <family val="2"/>
      </rPr>
      <t xml:space="preserve">Detector de presencia, gama E2 "GIRA" formado por mecanismo de conmutación para automatización del sistema de alumbrado, gama Standard System 3000, referencia 540500, detector de presencia de material termoplástico color blanco acabado brillante, gama Standard System 3000, referencia 537303 y marco embellecedor para 1 elemento de material termoplástico color blanco acabado brillante, gama E2, referencia 021129.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</si>
  <si>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</si>
  <si>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</si>
  <si>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</si>
  <si>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</si>
  <si>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</si>
  <si>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</si>
  <si>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</si>
  <si>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mt34gir090b</t>
  </si>
  <si>
    <t xml:space="preserve">Ud</t>
  </si>
  <si>
    <t xml:space="preserve">Mecanismo de conmutación para automatización del sistema de alumbrado, gama Standard System 3000, referencia 540500 "GIRA", tensión de alimentación 230 V, para empotrar.</t>
  </si>
  <si>
    <t xml:space="preserve">mt34gir091ob</t>
  </si>
  <si>
    <t xml:space="preserve">Ud</t>
  </si>
  <si>
    <t xml:space="preserve">Detector de presencia de material termoplástico color blanco acabado brillante, gama Standard System 3000, referencia 537303 "GIRA", regulable en sensibilidad lumínica, ángulo de detección de 180° con alcance frontal de 32 m y lateral de 19 m, y altura máxima de instalación 1,1 m.</t>
  </si>
  <si>
    <t xml:space="preserve">mt33gir001mae</t>
  </si>
  <si>
    <t xml:space="preserve">Ud</t>
  </si>
  <si>
    <t xml:space="preserve">Marco embellecedor para 1 elemento de material termoplástico color blanco acabado brillante, gama E2, referencia 021129 "GIRA".</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</si>
  <si>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</si>
  <si>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</si>
  <si>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</si>
  <si>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</si>
  <si>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</si>
  <si>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</si>
  <si>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</si>
  <si>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</si>
  <si>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</si>
  <si>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8,50€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</si>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</sst>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65" customWidth="1"/>
    <col min="4" max="4" width="74.12"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86.44</v>
      </c>
      <c r="G10" s="12">
        <f ca="1">ROUND(INDIRECT(ADDRESS(ROW()+(0), COLUMN()+(-2), 1))*INDIRECT(ADDRESS(ROW()+(0), COLUMN()+(-1), 1)), 2)</f>
        <v>86.44</v>
      </c>
    </row>
    <row r="11" spans="1:7" ht="45.00" thickBot="1" customHeight="1">
      <c r="A11" s="1" t="s">
        <v>15</v>
      </c>
      <c r="B11" s="1"/>
      <c r="C11" s="10" t="s">
        <v>16</v>
      </c>
      <c r="D11" s="1" t="s">
        <v>17</v>
      </c>
      <c r="E11" s="11">
        <v>1</v>
      </c>
      <c r="F11" s="12">
        <v>71.18</v>
      </c>
      <c r="G11" s="12">
        <f ca="1">ROUND(INDIRECT(ADDRESS(ROW()+(0), COLUMN()+(-2), 1))*INDIRECT(ADDRESS(ROW()+(0), COLUMN()+(-1), 1)), 2)</f>
        <v>71.18</v>
      </c>
    </row>
    <row r="12" spans="1:7" ht="24.00" thickBot="1" customHeight="1">
      <c r="A12" s="1" t="s">
        <v>18</v>
      </c>
      <c r="B12" s="1"/>
      <c r="C12" s="10" t="s">
        <v>19</v>
      </c>
      <c r="D12" s="1" t="s">
        <v>20</v>
      </c>
      <c r="E12" s="13">
        <v>1</v>
      </c>
      <c r="F12" s="14">
        <v>4.35</v>
      </c>
      <c r="G12" s="14">
        <f ca="1">ROUND(INDIRECT(ADDRESS(ROW()+(0), COLUMN()+(-2), 1))*INDIRECT(ADDRESS(ROW()+(0), COLUMN()+(-1), 1)), 2)</f>
        <v>4.35</v>
      </c>
    </row>
    <row r="13" spans="1:7" ht="13.50" thickBot="1" customHeight="1">
      <c r="A13" s="15"/>
      <c r="B13" s="15"/>
      <c r="C13" s="15"/>
      <c r="D13" s="15"/>
      <c r="E13" s="9" t="s">
        <v>21</v>
      </c>
      <c r="F13" s="9"/>
      <c r="G13" s="17">
        <f ca="1">ROUND(SUM(INDIRECT(ADDRESS(ROW()+(-1), COLUMN()+(0), 1)),INDIRECT(ADDRESS(ROW()+(-2), COLUMN()+(0), 1)),INDIRECT(ADDRESS(ROW()+(-3), COLUMN()+(0), 1))), 2)</f>
        <v>161.97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0.204</v>
      </c>
      <c r="F15" s="14">
        <v>22.74</v>
      </c>
      <c r="G15" s="14">
        <f ca="1">ROUND(INDIRECT(ADDRESS(ROW()+(0), COLUMN()+(-2), 1))*INDIRECT(ADDRESS(ROW()+(0), COLUMN()+(-1), 1)), 2)</f>
        <v>4.64</v>
      </c>
    </row>
    <row r="16" spans="1:7" ht="13.50" thickBot="1" customHeight="1">
      <c r="A16" s="15"/>
      <c r="B16" s="15"/>
      <c r="C16" s="15"/>
      <c r="D16" s="15"/>
      <c r="E16" s="9" t="s">
        <v>26</v>
      </c>
      <c r="F16" s="9"/>
      <c r="G16" s="17">
        <f ca="1">ROUND(SUM(INDIRECT(ADDRESS(ROW()+(-1), COLUMN()+(0), 1))), 2)</f>
        <v>4.64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1)),INDIRECT(ADDRESS(ROW()+(-5), COLUMN()+(1), 1))), 2)</f>
        <v>166.61</v>
      </c>
      <c r="G18" s="14">
        <f ca="1">ROUND(INDIRECT(ADDRESS(ROW()+(0), COLUMN()+(-2), 1))*INDIRECT(ADDRESS(ROW()+(0), COLUMN()+(-1), 1))/100, 2)</f>
        <v>3.33</v>
      </c>
    </row>
    <row r="19" spans="1:7" ht="13.50" thickBot="1" customHeight="1">
      <c r="A19" s="21" t="s">
        <v>30</v>
      </c>
      <c r="B19" s="21"/>
      <c r="C19" s="22"/>
      <c r="D19" s="23"/>
      <c r="E19" s="24" t="s">
        <v>31</v>
      </c>
      <c r="F19" s="25"/>
      <c r="G19" s="26">
        <f ca="1">ROUND(SUM(INDIRECT(ADDRESS(ROW()+(-1), COLUMN()+(0), 1)),INDIRECT(ADDRESS(ROW()+(-3), COLUMN()+(0), 1)),INDIRECT(ADDRESS(ROW()+(-6), COLUMN()+(0), 1))), 2)</f>
        <v>169.94</v>
      </c>
    </row>
  </sheetData>
  <mergeCells count="21">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